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<sst xmlns="http://schemas.openxmlformats.org/spreadsheetml/2006/main" count="34" uniqueCount="28">
  <si>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雅安市大兴生态旅游建设项目吊顶等材料采购清单（第三次）</t>
  </si>
  <si>
    <t>序号</t>
  </si>
  <si>
    <t>采购名称</t>
  </si>
  <si>
    <t>规格型号及技术要求</t>
  </si>
  <si>
    <t>计量
单位</t>
  </si>
  <si>
    <t>工程量</t>
  </si>
  <si>
    <t>含税控制控制价（元）13%</t>
  </si>
  <si>
    <t>含税控制报价（元）13%</t>
  </si>
  <si>
    <t>综合单价</t>
  </si>
  <si>
    <t>合价</t>
  </si>
  <si>
    <t>成品金属架空防静电活动地板</t>
  </si>
  <si>
    <t>1.找平层厚度、砂浆配合比：20mmM15水泥砂浆
2.支架高度、面层材料种类、规格、颜色：成品金属架空防静电活动地板</t>
  </si>
  <si>
    <t>m2</t>
  </si>
  <si>
    <t>136.36</t>
  </si>
  <si>
    <t>277.57</t>
  </si>
  <si>
    <t>600×600穿孔石膏吸音墙面</t>
  </si>
  <si>
    <t>1.配套轻钢龙骨
2.12厚600×600穿孔石膏吸音板</t>
  </si>
  <si>
    <t>76.42</t>
  </si>
  <si>
    <t>卫生间隔断</t>
  </si>
  <si>
    <t>1.隔板材料品种、规格、颜色：10厚防潮板 
2.各种配件均包含在综合单价中</t>
  </si>
  <si>
    <t>131.14</t>
  </si>
  <si>
    <t>铝合金扣板吊顶</t>
  </si>
  <si>
    <t>1.配套轻钢龙骨
2.300×300×0.6铝合金扣板</t>
  </si>
  <si>
    <t>107.82</t>
  </si>
  <si>
    <t>5厚镜面玻璃</t>
  </si>
  <si>
    <t>1.镜面玻璃品种、规格：5厚镜面玻璃 
2.详图集16J914-1-XT25-2节点</t>
  </si>
  <si>
    <t>207.66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</si>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</sst>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4.25"/>
  <cols>
    <col min="1" max="1" width="4" style="1"/>
    <col min="2" max="2" width="27.25" style="1" customWidth="1"/>
    <col min="3" max="3" width="26.375" style="1"/>
    <col min="4" max="4" width="6.125" style="1"/>
    <col min="5" max="5" width="9.375" style="1"/>
    <col min="6" max="6" width="8.25" style="1"/>
    <col min="7" max="7" width="11.125" style="2"/>
    <col min="8" max="16384" width="9" style="1"/>
  </cols>
  <sheetData>
    <row r="1" s="1" customFormat="1" ht="33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5" t="s">
        <v>7</v>
      </c>
      <c r="I2" s="5"/>
    </row>
    <row r="3" s="1" customFormat="1" ht="17.25" customHeight="1" spans="1:9">
      <c r="A3" s="5"/>
      <c r="B3" s="5"/>
      <c r="C3" s="5"/>
      <c r="D3" s="5"/>
      <c r="E3" s="5"/>
      <c r="F3" s="5" t="s">
        <v>8</v>
      </c>
      <c r="G3" s="6" t="s">
        <v>9</v>
      </c>
      <c r="H3" s="5" t="s">
        <v>8</v>
      </c>
      <c r="I3" s="5" t="s">
        <v>9</v>
      </c>
    </row>
    <row r="4" s="1" customFormat="1" ht="17.25" customHeight="1" spans="1:9">
      <c r="A4" s="5"/>
      <c r="B4" s="5"/>
      <c r="C4" s="5"/>
      <c r="D4" s="5"/>
      <c r="E4" s="5"/>
      <c r="F4" s="5"/>
      <c r="G4" s="6"/>
      <c r="H4" s="5"/>
      <c r="I4" s="5"/>
    </row>
    <row r="5" s="1" customFormat="1" ht="62.25" customHeight="1" spans="1:9">
      <c r="A5" s="5">
        <v>1</v>
      </c>
      <c r="B5" s="7" t="s">
        <v>10</v>
      </c>
      <c r="C5" s="7" t="s">
        <v>11</v>
      </c>
      <c r="D5" s="5" t="s">
        <v>12</v>
      </c>
      <c r="E5" s="8" t="s">
        <v>13</v>
      </c>
      <c r="F5" s="5" t="s">
        <v>14</v>
      </c>
      <c r="G5" s="6">
        <f t="shared" ref="G5:G9" si="0">E5*F5</f>
        <v>37849.4452</v>
      </c>
      <c r="H5" s="8"/>
      <c r="I5" s="8"/>
    </row>
    <row r="6" s="1" customFormat="1" ht="26.25" customHeight="1" spans="1:9">
      <c r="A6" s="5">
        <v>2</v>
      </c>
      <c r="B6" s="7" t="s">
        <v>15</v>
      </c>
      <c r="C6" s="7" t="s">
        <v>16</v>
      </c>
      <c r="D6" s="5" t="s">
        <v>12</v>
      </c>
      <c r="E6" s="8">
        <f>590.2+253.15</f>
        <v>843.35</v>
      </c>
      <c r="F6" s="5" t="s">
        <v>17</v>
      </c>
      <c r="G6" s="6">
        <f t="shared" si="0"/>
        <v>64448.807</v>
      </c>
      <c r="H6" s="8"/>
      <c r="I6" s="8"/>
    </row>
    <row r="7" s="1" customFormat="1" ht="44" customHeight="1" spans="1:9">
      <c r="A7" s="5">
        <v>3</v>
      </c>
      <c r="B7" s="7" t="s">
        <v>18</v>
      </c>
      <c r="C7" s="7" t="s">
        <v>19</v>
      </c>
      <c r="D7" s="5" t="s">
        <v>12</v>
      </c>
      <c r="E7" s="8">
        <f>230.62+75.68+102.63+67.23</f>
        <v>476.16</v>
      </c>
      <c r="F7" s="5" t="s">
        <v>20</v>
      </c>
      <c r="G7" s="6">
        <f t="shared" si="0"/>
        <v>62443.6224</v>
      </c>
      <c r="H7" s="8"/>
      <c r="I7" s="8"/>
    </row>
    <row r="8" s="1" customFormat="1" ht="26.25" customHeight="1" spans="1:9">
      <c r="A8" s="5">
        <v>4</v>
      </c>
      <c r="B8" s="7" t="s">
        <v>21</v>
      </c>
      <c r="C8" s="7" t="s">
        <v>22</v>
      </c>
      <c r="D8" s="5" t="s">
        <v>12</v>
      </c>
      <c r="E8" s="8">
        <f>301.36+87.43+154.24+77.53</f>
        <v>620.56</v>
      </c>
      <c r="F8" s="5" t="s">
        <v>23</v>
      </c>
      <c r="G8" s="6">
        <f t="shared" si="0"/>
        <v>66908.7792</v>
      </c>
      <c r="H8" s="8"/>
      <c r="I8" s="8"/>
    </row>
    <row r="9" s="1" customFormat="1" ht="38.25" customHeight="1" spans="1:9">
      <c r="A9" s="5">
        <v>5</v>
      </c>
      <c r="B9" s="7" t="s">
        <v>24</v>
      </c>
      <c r="C9" s="7" t="s">
        <v>25</v>
      </c>
      <c r="D9" s="5" t="s">
        <v>12</v>
      </c>
      <c r="E9" s="8">
        <f>7.04+2.68+3.71+3.71</f>
        <v>17.14</v>
      </c>
      <c r="F9" s="5" t="s">
        <v>26</v>
      </c>
      <c r="G9" s="6">
        <f t="shared" si="0"/>
        <v>3559.2924</v>
      </c>
      <c r="H9" s="8"/>
      <c r="I9" s="8"/>
    </row>
    <row r="10" s="1" customFormat="1" ht="26.25" customHeight="1" spans="1:9">
      <c r="A10" s="5" t="s">
        <v>27</v>
      </c>
      <c r="B10" s="5"/>
      <c r="C10" s="5"/>
      <c r="D10" s="5"/>
      <c r="E10" s="5"/>
      <c r="F10" s="5"/>
      <c r="G10" s="6">
        <f>SUM(G5:G9)</f>
        <v>235209.9462</v>
      </c>
      <c r="H10" s="9"/>
      <c r="I10" s="9"/>
    </row>
  </sheetData>
  <mergeCells count="13">
    <mergeCell ref="A1:I1"/>
    <mergeCell ref="F2:G2"/>
    <mergeCell ref="H2:I2"/>
    <mergeCell ref="A10:F10"/>
    <mergeCell ref="A2:A4"/>
    <mergeCell ref="B2:B4"/>
    <mergeCell ref="C2:C4"/>
    <mergeCell ref="D2:D4"/>
    <mergeCell ref="E2:E4"/>
    <mergeCell ref="F3:F4"/>
    <mergeCell ref="G3:G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WPS_1638849823</cp:lastModifiedBy>
  <dcterms:created xsi:type="dcterms:W3CDTF">2024-04-02T01:25:59Z</dcterms:created>
  <dcterms:modified xsi:type="dcterms:W3CDTF">2024-04-02T01:27:53Z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EC52173EB0314B42B21F805DB9054D9B_11</vt:lpwstr>
  </property>
  <property fmtid="{D5CDD505-2E9C-101B-9397-08002B2CF9AE}" pid="3" name="KSOProductBuildVer">
    <vt:lpwstr>2052-12.1.0.16388</vt:lpwstr>
  </property>
</Properties>
</file>